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% Cumplimiento adherencia" sheetId="1" r:id="rId4"/>
    <sheet state="visible" name="Ej. % Cumplimiento adherenc (2" sheetId="2" r:id="rId5"/>
  </sheets>
  <definedNames/>
  <calcPr/>
  <extLst>
    <ext uri="GoogleSheetsCustomDataVersion2">
      <go:sheetsCustomData xmlns:go="http://customooxmlschemas.google.com/" r:id="rId6" roundtripDataChecksum="+zMHvwrU9m/2dk9qC8vBUwvBxUsj54naqtejvbZVqKU="/>
    </ext>
  </extLst>
</workbook>
</file>

<file path=xl/sharedStrings.xml><?xml version="1.0" encoding="utf-8"?>
<sst xmlns="http://schemas.openxmlformats.org/spreadsheetml/2006/main" count="73" uniqueCount="55">
  <si>
    <t>PORCENTAJE DE CUMPLIMIENTO A LA ADHERENCIA DE HIGIENE DE MANOS</t>
  </si>
  <si>
    <t>INSTITUCIÓN: Coloque el nombre de la IPS como aparece en el REPS</t>
  </si>
  <si>
    <t>META: 85%</t>
  </si>
  <si>
    <t xml:space="preserve">AÑO: </t>
  </si>
  <si>
    <t>PERIODO OBSERVACIÓN</t>
  </si>
  <si>
    <t>NÚMERO DE ACCIONES REALIZADAS  (Numerador)</t>
  </si>
  <si>
    <t>NÚMERO DE OPORTUNIDADES DE MEDICIÓN (Denominador)</t>
  </si>
  <si>
    <t>% DE CUMPLIMIENTO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</si>
  <si>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</si>
  <si>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</si>
  <si>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</si>
  <si>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</si>
  <si>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</si>
  <si>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</si>
  <si>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</si>
  <si>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</si>
  <si>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</si>
  <si>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</si>
  <si>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</si>
  <si>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</si>
  <si>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</si>
  <si>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Cumplimiento (%)</t>
  </si>
  <si>
    <t>=</t>
  </si>
  <si>
    <t>Acciones realizadas</t>
  </si>
  <si>
    <t>x 100</t>
  </si>
  <si>
    <t>Oportunidades de medición</t>
  </si>
  <si>
    <t>FICHA TECNICA DEL INDICADOR</t>
  </si>
  <si>
    <t>Nombre Institución</t>
  </si>
  <si>
    <t>Nombre del Indicador</t>
  </si>
  <si>
    <t>Porcentaje de cumplimiento a la adherencia de higiene de manos</t>
  </si>
  <si>
    <t>Tipo de Indicador</t>
  </si>
  <si>
    <t>Proceso</t>
  </si>
  <si>
    <t xml:space="preserve">Definición </t>
  </si>
  <si>
    <t>Identifica el porcentaje de acciones realizadas en relación con las oportunidades detectadas para realizar higiene de manos, de acuerdo a los cinco momentos de higiene de manos</t>
  </si>
  <si>
    <t>Propósito</t>
  </si>
  <si>
    <t>Evaluar la adherencia a la práctica de higiene de manos</t>
  </si>
  <si>
    <t>Definición operacional (Fórmula)</t>
  </si>
  <si>
    <t>Numerador: Número de acciones realizadas</t>
  </si>
  <si>
    <t>Denominador: Número de oportunidades detectadas mediante observación directa</t>
  </si>
  <si>
    <t>Coeficiente de multiplicación</t>
  </si>
  <si>
    <t>Fuente de Información</t>
  </si>
  <si>
    <t>IPS</t>
  </si>
  <si>
    <t>Periodicidad de medición</t>
  </si>
  <si>
    <t>Mensual</t>
  </si>
  <si>
    <t>Meta (% de cumplimiento)</t>
  </si>
  <si>
    <t>Rangos</t>
  </si>
  <si>
    <t>Aceptable</t>
  </si>
  <si>
    <t>definciente</t>
  </si>
  <si>
    <t>&lt;85</t>
  </si>
  <si>
    <t>Interpretación del resultado</t>
  </si>
  <si>
    <t>El cumplimiento supone una equivalencia exacta entre el número de acciones y el número de oportunidades. El incumplimiento se produce cuando el número de oportunidades sobrepasa el número de acciones realizadas. Si está por debajo de la meta, revise:
• Infraestructura
• Compromiso administrativo
• Suministro de insumos
• Conocimiento de los trabajadores de la salud
Genere plan de mejoramiento</t>
  </si>
  <si>
    <t>Nivel</t>
  </si>
  <si>
    <t>Institucional. Se podrá desglosar la medición por perfil profesional, área o de acuerdo a las cinco indicaciones.
Remitir resultados al nivel superior pertinente (nacional, departamental, municipal y local)</t>
  </si>
  <si>
    <t>Ejemplo de porcentaje de cumplimiento a la adherencia de higiene de manos</t>
  </si>
  <si>
    <t>NÚMERO DE ACCIONES REALIZADAS CORRECTAMENTE (Numerador)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</si>
</sst>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theme="1"/>
      <name val="Calibri"/>
      <scheme val="minor"/>
    </font>
    <font>
      <b/>
      <sz val="12.0"/>
      <color theme="1"/>
      <name val="Calibri"/>
    </font>
    <font/>
    <font>
      <sz val="12.0"/>
      <color theme="1"/>
      <name val="Calibri"/>
    </font>
    <font>
      <sz val="12.0"/>
      <color theme="1"/>
      <name val="Times New Roman"/>
    </font>
    <font>
      <b/>
      <sz val="12.0"/>
      <color rgb="FF000000"/>
      <name val="Calibri"/>
    </font>
    <font>
      <sz val="12.0"/>
      <color rgb="FF000000"/>
      <name val="Calibri"/>
    </font>
    <font>
      <sz val="11.0"/>
      <color theme="1"/>
      <name val="Calibri"/>
    </font>
    <font>
      <b/>
      <sz val="10.0"/>
      <color rgb="FF595959"/>
      <name val="Helvetica Neue"/>
    </font>
    <font>
      <sz val="9.0"/>
      <color rgb="FF595959"/>
      <name val="Helvetica Neue"/>
    </font>
    <font>
      <b/>
      <sz val="9.0"/>
      <color rgb="FF595959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BDD6EE"/>
        <bgColor rgb="FFBDD6EE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2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7F7F7F"/>
      </right>
      <top style="medium">
        <color rgb="FF000000"/>
      </top>
    </border>
    <border>
      <left style="thin">
        <color rgb="FF7F7F7F"/>
      </left>
      <right style="thin">
        <color rgb="FF7F7F7F"/>
      </right>
      <top style="medium">
        <color rgb="FF000000"/>
      </top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</border>
    <border>
      <left style="thin">
        <color rgb="FF7F7F7F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7F7F7F"/>
      </right>
      <bottom style="medium">
        <color rgb="FF000000"/>
      </bottom>
    </border>
    <border>
      <left style="thin">
        <color rgb="FF7F7F7F"/>
      </left>
      <right style="thin">
        <color rgb="FF7F7F7F"/>
      </right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</border>
    <border>
      <left style="thin">
        <color rgb="FF7F7F7F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4" fillId="0" fontId="6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6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5" fillId="4" fontId="7" numFmtId="0" xfId="0" applyBorder="1" applyFill="1" applyFont="1"/>
    <xf borderId="6" fillId="4" fontId="7" numFmtId="0" xfId="0" applyBorder="1" applyFont="1"/>
    <xf borderId="7" fillId="0" fontId="2" numFmtId="0" xfId="0" applyBorder="1" applyFont="1"/>
    <xf borderId="1" fillId="0" fontId="8" numFmtId="0" xfId="0" applyAlignment="1" applyBorder="1" applyFont="1">
      <alignment horizontal="center"/>
    </xf>
    <xf borderId="1" fillId="5" fontId="9" numFmtId="0" xfId="0" applyAlignment="1" applyBorder="1" applyFill="1" applyFont="1">
      <alignment horizontal="left" shrinkToFit="0" wrapText="1"/>
    </xf>
    <xf borderId="1" fillId="3" fontId="10" numFmtId="0" xfId="0" applyAlignment="1" applyBorder="1" applyFont="1">
      <alignment horizontal="left" shrinkToFit="0" wrapText="1"/>
    </xf>
    <xf borderId="1" fillId="3" fontId="9" numFmtId="0" xfId="0" applyAlignment="1" applyBorder="1" applyFont="1">
      <alignment horizontal="left" shrinkToFit="0" wrapText="1"/>
    </xf>
    <xf borderId="1" fillId="5" fontId="9" numFmtId="0" xfId="0" applyAlignment="1" applyBorder="1" applyFont="1">
      <alignment horizontal="left" shrinkToFit="0" vertical="center" wrapText="1"/>
    </xf>
    <xf borderId="1" fillId="3" fontId="9" numFmtId="0" xfId="0" applyAlignment="1" applyBorder="1" applyFont="1">
      <alignment horizontal="left"/>
    </xf>
    <xf borderId="1" fillId="3" fontId="9" numFmtId="0" xfId="0" applyAlignment="1" applyBorder="1" applyFont="1">
      <alignment horizontal="left" readingOrder="0" shrinkToFit="0" wrapText="1"/>
    </xf>
    <xf borderId="8" fillId="5" fontId="9" numFmtId="0" xfId="0" applyAlignment="1" applyBorder="1" applyFont="1">
      <alignment horizontal="left" readingOrder="0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" fillId="6" fontId="9" numFmtId="0" xfId="0" applyAlignment="1" applyBorder="1" applyFill="1" applyFont="1">
      <alignment horizontal="left"/>
    </xf>
    <xf borderId="1" fillId="5" fontId="9" numFmtId="0" xfId="0" applyAlignment="1" applyBorder="1" applyFont="1">
      <alignment horizontal="left" readingOrder="0" shrinkToFit="0" vertical="center" wrapText="1"/>
    </xf>
    <xf borderId="1" fillId="6" fontId="9" numFmtId="9" xfId="0" applyAlignment="1" applyBorder="1" applyFont="1" applyNumberFormat="1">
      <alignment horizontal="left" vertical="center"/>
    </xf>
    <xf borderId="14" fillId="6" fontId="9" numFmtId="1" xfId="0" applyAlignment="1" applyBorder="1" applyFont="1" applyNumberFormat="1">
      <alignment horizontal="center" vertical="center"/>
    </xf>
    <xf borderId="15" fillId="7" fontId="9" numFmtId="9" xfId="0" applyAlignment="1" applyBorder="1" applyFill="1" applyFont="1" applyNumberFormat="1">
      <alignment horizontal="center" vertical="center"/>
    </xf>
    <xf borderId="16" fillId="8" fontId="9" numFmtId="9" xfId="0" applyAlignment="1" applyBorder="1" applyFill="1" applyFont="1" applyNumberFormat="1">
      <alignment horizontal="center" vertical="center"/>
    </xf>
    <xf borderId="17" fillId="0" fontId="2" numFmtId="0" xfId="0" applyBorder="1" applyFont="1"/>
    <xf borderId="15" fillId="3" fontId="9" numFmtId="1" xfId="0" applyAlignment="1" applyBorder="1" applyFont="1" applyNumberFormat="1">
      <alignment horizontal="center" vertical="center"/>
    </xf>
    <xf borderId="18" fillId="3" fontId="9" numFmtId="9" xfId="0" applyAlignment="1" applyBorder="1" applyFont="1" applyNumberFormat="1">
      <alignment horizontal="center" vertical="center"/>
    </xf>
    <xf borderId="1" fillId="3" fontId="9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19" fillId="4" fontId="7" numFmtId="0" xfId="0" applyAlignment="1" applyBorder="1" applyFont="1">
      <alignment horizontal="center" vertical="center"/>
    </xf>
    <xf borderId="20" fillId="4" fontId="7" numFmtId="0" xfId="0" applyAlignment="1" applyBorder="1" applyFont="1">
      <alignment horizontal="center" vertical="center"/>
    </xf>
    <xf borderId="21" fillId="4" fontId="7" numFmtId="0" xfId="0" applyAlignment="1" applyBorder="1" applyFont="1">
      <alignment horizontal="center" vertical="center"/>
    </xf>
    <xf borderId="22" fillId="4" fontId="7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5" fillId="4" fontId="7" numFmtId="0" xfId="0" applyAlignment="1" applyBorder="1" applyFont="1">
      <alignment horizontal="center" vertical="center"/>
    </xf>
    <xf borderId="2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Porcentaje de cumplimiento a la adherencia de higiene de manos</a:t>
            </a:r>
          </a:p>
        </c:rich>
      </c:tx>
      <c:overlay val="0"/>
    </c:title>
    <c:plotArea>
      <c:layout/>
      <c:lineChart>
        <c:varyColors val="0"/>
        <c:axId val="1274910450"/>
        <c:axId val="1883798154"/>
      </c:lineChart>
      <c:catAx>
        <c:axId val="1274910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Periodo de observación</a:t>
                </a:r>
              </a:p>
            </c:rich>
          </c:tx>
          <c:layout>
            <c:manualLayout>
              <c:xMode val="edge"/>
              <c:yMode val="edge"/>
              <c:x val="0.39054221347331586"/>
              <c:y val="0.9064581510644503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83798154"/>
      </c:catAx>
      <c:valAx>
        <c:axId val="188379815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74910450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757575"/>
                </a:solidFill>
                <a:latin typeface="+mn-lt"/>
              </a:defRPr>
            </a:pPr>
            <a:r>
              <a:rPr b="0" i="0" sz="1000">
                <a:solidFill>
                  <a:srgbClr val="757575"/>
                </a:solidFill>
                <a:latin typeface="+mn-lt"/>
              </a:rPr>
              <a:t>PORCENTAJE DE CUMPLIMIENTO A LA ADHERENCIA DE HIGIENE DE MANOS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% DE CUMPLIMIENTO</c:v>
          </c:tx>
          <c:spPr>
            <a:ln cmpd="sng" w="2857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'Ej. % Cumplimiento adherenc (2'!$D$12:$D$17</c:f>
              <c:numCache/>
            </c:numRef>
          </c:val>
          <c:smooth val="0"/>
        </c:ser>
        <c:axId val="2090780311"/>
        <c:axId val="1387461809"/>
      </c:lineChart>
      <c:catAx>
        <c:axId val="2090780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PERIODO DE OBSERVACIÓN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87461809"/>
      </c:catAx>
      <c:valAx>
        <c:axId val="13874618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DE CUMPLIMIENTO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90780311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Relationship Id="rId3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57150</xdr:colOff>
      <xdr:row>10</xdr:row>
      <xdr:rowOff>95250</xdr:rowOff>
    </xdr:from>
    <xdr:ext cx="6762750" cy="3981450"/>
    <xdr:graphicFrame>
      <xdr:nvGraphicFramePr>
        <xdr:cNvPr id="2034462237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247650</xdr:colOff>
      <xdr:row>0</xdr:row>
      <xdr:rowOff>66675</xdr:rowOff>
    </xdr:from>
    <xdr:ext cx="152400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95250</xdr:colOff>
      <xdr:row>0</xdr:row>
      <xdr:rowOff>76200</xdr:rowOff>
    </xdr:from>
    <xdr:ext cx="1447800" cy="60007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466725</xdr:colOff>
      <xdr:row>8</xdr:row>
      <xdr:rowOff>0</xdr:rowOff>
    </xdr:from>
    <xdr:ext cx="4810125" cy="2800350"/>
    <xdr:graphicFrame>
      <xdr:nvGraphicFramePr>
        <xdr:cNvPr id="146121530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247650</xdr:colOff>
      <xdr:row>0</xdr:row>
      <xdr:rowOff>66675</xdr:rowOff>
    </xdr:from>
    <xdr:ext cx="152400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95250</xdr:colOff>
      <xdr:row>0</xdr:row>
      <xdr:rowOff>76200</xdr:rowOff>
    </xdr:from>
    <xdr:ext cx="1447800" cy="60007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30.57"/>
    <col customWidth="1" min="3" max="3" width="25.0"/>
    <col customWidth="1" min="4" max="4" width="37.71"/>
    <col customWidth="1" min="5" max="26" width="10.71"/>
  </cols>
  <sheetData>
    <row r="5" ht="36.0" customHeight="1">
      <c r="A5" s="1" t="s">
        <v>0</v>
      </c>
      <c r="B5" s="2"/>
      <c r="C5" s="2"/>
      <c r="D5" s="3"/>
    </row>
    <row r="6" ht="14.25" customHeight="1"/>
    <row r="7" ht="15.0" customHeight="1">
      <c r="A7" s="4" t="s">
        <v>1</v>
      </c>
      <c r="B7" s="4"/>
      <c r="C7" s="4"/>
      <c r="D7" s="4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4" t="s">
        <v>3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/>
    <row r="10" ht="14.25" customHeight="1"/>
    <row r="11">
      <c r="A11" s="6" t="s">
        <v>4</v>
      </c>
      <c r="B11" s="6" t="s">
        <v>5</v>
      </c>
      <c r="C11" s="6" t="s">
        <v>6</v>
      </c>
      <c r="D11" s="6" t="s">
        <v>7</v>
      </c>
    </row>
    <row r="12" ht="15.0" customHeight="1">
      <c r="A12" s="7" t="s">
        <v>8</v>
      </c>
      <c r="C12" s="8"/>
      <c r="D12" s="9" t="str">
        <f>B21/C12*100</f>
        <v>#DIV/0!</v>
      </c>
    </row>
    <row r="13">
      <c r="A13" s="7" t="s">
        <v>9</v>
      </c>
      <c r="B13" s="8"/>
      <c r="C13" s="8"/>
      <c r="D13" s="9" t="str">
        <f t="shared" ref="D13:D20" si="1">B13/C13*100</f>
        <v>#DIV/0!</v>
      </c>
    </row>
    <row r="14" ht="16.5" customHeight="1">
      <c r="A14" s="7" t="s">
        <v>10</v>
      </c>
      <c r="B14" s="8"/>
      <c r="C14" s="8"/>
      <c r="D14" s="9" t="str">
        <f t="shared" si="1"/>
        <v>#DIV/0!</v>
      </c>
    </row>
    <row r="15" ht="15.0" customHeight="1">
      <c r="A15" s="7" t="s">
        <v>11</v>
      </c>
      <c r="B15" s="8"/>
      <c r="C15" s="8"/>
      <c r="D15" s="9" t="str">
        <f t="shared" si="1"/>
        <v>#DIV/0!</v>
      </c>
    </row>
    <row r="16" ht="15.0" customHeight="1">
      <c r="A16" s="7" t="s">
        <v>12</v>
      </c>
      <c r="B16" s="8"/>
      <c r="C16" s="8"/>
      <c r="D16" s="9" t="str">
        <f t="shared" si="1"/>
        <v>#DIV/0!</v>
      </c>
    </row>
    <row r="17" ht="15.0" customHeight="1">
      <c r="A17" s="7" t="s">
        <v>13</v>
      </c>
      <c r="B17" s="8"/>
      <c r="C17" s="8"/>
      <c r="D17" s="9" t="str">
        <f t="shared" si="1"/>
        <v>#DIV/0!</v>
      </c>
    </row>
    <row r="18" ht="15.0" customHeight="1">
      <c r="A18" s="7" t="s">
        <v>14</v>
      </c>
      <c r="B18" s="8"/>
      <c r="C18" s="8"/>
      <c r="D18" s="9" t="str">
        <f t="shared" si="1"/>
        <v>#DIV/0!</v>
      </c>
    </row>
    <row r="19">
      <c r="A19" s="7" t="s">
        <v>15</v>
      </c>
      <c r="B19" s="8"/>
      <c r="C19" s="8"/>
      <c r="D19" s="9" t="str">
        <f t="shared" si="1"/>
        <v>#DIV/0!</v>
      </c>
    </row>
    <row r="20">
      <c r="A20" s="7" t="s">
        <v>16</v>
      </c>
      <c r="B20" s="8"/>
      <c r="C20" s="8"/>
      <c r="D20" s="9" t="str">
        <f t="shared" si="1"/>
        <v>#DIV/0!</v>
      </c>
    </row>
    <row r="21" ht="15.75" customHeight="1">
      <c r="A21" s="7" t="s">
        <v>17</v>
      </c>
      <c r="B21" s="8"/>
      <c r="C21" s="8"/>
      <c r="D21" s="9" t="str">
        <f>#REF!/C21*100</f>
        <v>#REF!</v>
      </c>
    </row>
    <row r="22" ht="15.75" customHeight="1">
      <c r="A22" s="7" t="s">
        <v>18</v>
      </c>
      <c r="B22" s="8"/>
      <c r="C22" s="8"/>
      <c r="D22" s="9" t="str">
        <f t="shared" ref="D22:D24" si="2">B22/C22*100</f>
        <v>#DIV/0!</v>
      </c>
    </row>
    <row r="23" ht="15.75" customHeight="1">
      <c r="A23" s="7" t="s">
        <v>19</v>
      </c>
      <c r="B23" s="8"/>
      <c r="C23" s="8"/>
      <c r="D23" s="9" t="str">
        <f t="shared" si="2"/>
        <v>#DIV/0!</v>
      </c>
    </row>
    <row r="24" ht="25.5" customHeight="1">
      <c r="A24" s="10" t="s">
        <v>20</v>
      </c>
      <c r="B24" s="11">
        <f t="shared" ref="B24:C24" si="3">SUM(B12:B23)</f>
        <v>0</v>
      </c>
      <c r="C24" s="11">
        <f t="shared" si="3"/>
        <v>0</v>
      </c>
      <c r="D24" s="9" t="str">
        <f t="shared" si="2"/>
        <v>#DIV/0!</v>
      </c>
    </row>
    <row r="25" ht="15.75" customHeight="1"/>
    <row r="26" ht="15.75" customHeight="1">
      <c r="A26" s="12" t="s">
        <v>21</v>
      </c>
      <c r="B26" s="12" t="s">
        <v>22</v>
      </c>
      <c r="C26" s="13" t="s">
        <v>23</v>
      </c>
      <c r="D26" s="12" t="s">
        <v>24</v>
      </c>
    </row>
    <row r="27" ht="15.75" customHeight="1">
      <c r="A27" s="14"/>
      <c r="B27" s="14"/>
      <c r="C27" s="13" t="s">
        <v>25</v>
      </c>
      <c r="D27" s="14"/>
    </row>
    <row r="28" ht="15.75" customHeight="1"/>
    <row r="29" ht="15.75" customHeight="1"/>
    <row r="30" ht="15.75" customHeight="1"/>
    <row r="31" ht="23.25" customHeight="1">
      <c r="A31" s="15" t="s">
        <v>26</v>
      </c>
      <c r="B31" s="2"/>
      <c r="C31" s="2"/>
      <c r="D31" s="2"/>
      <c r="E31" s="2"/>
      <c r="F31" s="2"/>
      <c r="G31" s="2"/>
      <c r="H31" s="2"/>
      <c r="I31" s="3"/>
    </row>
    <row r="32" ht="15.75" customHeight="1">
      <c r="A32" s="16" t="s">
        <v>27</v>
      </c>
      <c r="B32" s="2"/>
      <c r="C32" s="3"/>
      <c r="D32" s="17" t="str">
        <f>IF($D$5="","",$D$5)</f>
        <v/>
      </c>
      <c r="E32" s="2"/>
      <c r="F32" s="2"/>
      <c r="G32" s="2"/>
      <c r="H32" s="2"/>
      <c r="I32" s="3"/>
    </row>
    <row r="33" ht="15.75" customHeight="1">
      <c r="A33" s="16" t="s">
        <v>28</v>
      </c>
      <c r="B33" s="2"/>
      <c r="C33" s="3"/>
      <c r="D33" s="18" t="s">
        <v>29</v>
      </c>
      <c r="E33" s="2"/>
      <c r="F33" s="2"/>
      <c r="G33" s="2"/>
      <c r="H33" s="2"/>
      <c r="I33" s="3"/>
    </row>
    <row r="34" ht="15.75" customHeight="1">
      <c r="A34" s="19" t="s">
        <v>30</v>
      </c>
      <c r="B34" s="2"/>
      <c r="C34" s="3"/>
      <c r="D34" s="20" t="s">
        <v>31</v>
      </c>
      <c r="E34" s="2"/>
      <c r="F34" s="2"/>
      <c r="G34" s="2"/>
      <c r="H34" s="2"/>
      <c r="I34" s="3"/>
    </row>
    <row r="35" ht="30.75" customHeight="1">
      <c r="A35" s="19" t="s">
        <v>32</v>
      </c>
      <c r="B35" s="2"/>
      <c r="C35" s="3"/>
      <c r="D35" s="21" t="s">
        <v>33</v>
      </c>
      <c r="E35" s="2"/>
      <c r="F35" s="2"/>
      <c r="G35" s="2"/>
      <c r="H35" s="2"/>
      <c r="I35" s="3"/>
    </row>
    <row r="36" ht="15.75" customHeight="1">
      <c r="A36" s="19" t="s">
        <v>34</v>
      </c>
      <c r="B36" s="2"/>
      <c r="C36" s="3"/>
      <c r="D36" s="18" t="s">
        <v>35</v>
      </c>
      <c r="E36" s="2"/>
      <c r="F36" s="2"/>
      <c r="G36" s="2"/>
      <c r="H36" s="2"/>
      <c r="I36" s="3"/>
    </row>
    <row r="37" ht="15.75" customHeight="1">
      <c r="A37" s="22" t="s">
        <v>36</v>
      </c>
      <c r="B37" s="23"/>
      <c r="C37" s="24"/>
      <c r="D37" s="18" t="s">
        <v>37</v>
      </c>
      <c r="E37" s="2"/>
      <c r="F37" s="2"/>
      <c r="G37" s="2"/>
      <c r="H37" s="2"/>
      <c r="I37" s="3"/>
    </row>
    <row r="38" ht="15.75" customHeight="1">
      <c r="A38" s="25"/>
      <c r="B38" s="26"/>
      <c r="C38" s="27"/>
      <c r="D38" s="18" t="s">
        <v>38</v>
      </c>
      <c r="E38" s="2"/>
      <c r="F38" s="2"/>
      <c r="G38" s="2"/>
      <c r="H38" s="2"/>
      <c r="I38" s="3"/>
    </row>
    <row r="39" ht="15.75" customHeight="1">
      <c r="A39" s="19" t="s">
        <v>39</v>
      </c>
      <c r="B39" s="2"/>
      <c r="C39" s="3"/>
      <c r="D39" s="20">
        <v>100.0</v>
      </c>
      <c r="E39" s="2"/>
      <c r="F39" s="2"/>
      <c r="G39" s="2"/>
      <c r="H39" s="2"/>
      <c r="I39" s="3"/>
    </row>
    <row r="40" ht="15.75" customHeight="1">
      <c r="A40" s="19" t="s">
        <v>40</v>
      </c>
      <c r="B40" s="2"/>
      <c r="C40" s="3"/>
      <c r="D40" s="28" t="s">
        <v>41</v>
      </c>
      <c r="E40" s="2"/>
      <c r="F40" s="2"/>
      <c r="G40" s="2"/>
      <c r="H40" s="2"/>
      <c r="I40" s="3"/>
    </row>
    <row r="41" ht="15.75" customHeight="1">
      <c r="A41" s="19" t="s">
        <v>42</v>
      </c>
      <c r="B41" s="2"/>
      <c r="C41" s="3"/>
      <c r="D41" s="20" t="s">
        <v>43</v>
      </c>
      <c r="E41" s="2"/>
      <c r="F41" s="2"/>
      <c r="G41" s="2"/>
      <c r="H41" s="2"/>
      <c r="I41" s="3"/>
    </row>
    <row r="42" ht="15.75" customHeight="1">
      <c r="A42" s="29" t="s">
        <v>44</v>
      </c>
      <c r="B42" s="2"/>
      <c r="C42" s="3"/>
      <c r="D42" s="30">
        <v>0.85</v>
      </c>
      <c r="E42" s="2"/>
      <c r="F42" s="2"/>
      <c r="G42" s="2"/>
      <c r="H42" s="2"/>
      <c r="I42" s="3"/>
    </row>
    <row r="43" ht="15.75" customHeight="1">
      <c r="A43" s="19" t="s">
        <v>45</v>
      </c>
      <c r="B43" s="2"/>
      <c r="C43" s="3"/>
      <c r="D43" s="31">
        <v>85.0</v>
      </c>
      <c r="E43" s="32" t="s">
        <v>46</v>
      </c>
      <c r="F43" s="33" t="s">
        <v>47</v>
      </c>
      <c r="G43" s="34"/>
      <c r="H43" s="35" t="s">
        <v>48</v>
      </c>
      <c r="I43" s="36"/>
    </row>
    <row r="44" ht="101.25" customHeight="1">
      <c r="A44" s="19" t="s">
        <v>49</v>
      </c>
      <c r="B44" s="2"/>
      <c r="C44" s="3"/>
      <c r="D44" s="18" t="s">
        <v>50</v>
      </c>
      <c r="E44" s="2"/>
      <c r="F44" s="2"/>
      <c r="G44" s="2"/>
      <c r="H44" s="2"/>
      <c r="I44" s="3"/>
    </row>
    <row r="45" ht="36.0" customHeight="1">
      <c r="A45" s="19" t="s">
        <v>51</v>
      </c>
      <c r="B45" s="2"/>
      <c r="C45" s="3"/>
      <c r="D45" s="37" t="s">
        <v>52</v>
      </c>
      <c r="E45" s="2"/>
      <c r="F45" s="2"/>
      <c r="G45" s="2"/>
      <c r="H45" s="2"/>
      <c r="I45" s="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5:D5"/>
    <mergeCell ref="A26:A27"/>
    <mergeCell ref="B26:B27"/>
    <mergeCell ref="D26:D27"/>
    <mergeCell ref="A31:I31"/>
    <mergeCell ref="A32:C32"/>
    <mergeCell ref="D32:I32"/>
    <mergeCell ref="A33:C33"/>
    <mergeCell ref="D33:I33"/>
    <mergeCell ref="A34:C34"/>
    <mergeCell ref="D34:I34"/>
    <mergeCell ref="A35:C35"/>
    <mergeCell ref="D35:I35"/>
    <mergeCell ref="D36:I36"/>
    <mergeCell ref="A44:C44"/>
    <mergeCell ref="A45:C45"/>
    <mergeCell ref="A36:C36"/>
    <mergeCell ref="A37:C38"/>
    <mergeCell ref="A39:C39"/>
    <mergeCell ref="A40:C40"/>
    <mergeCell ref="A41:C41"/>
    <mergeCell ref="A42:C42"/>
    <mergeCell ref="A43:C43"/>
    <mergeCell ref="D44:I44"/>
    <mergeCell ref="D45:I45"/>
    <mergeCell ref="D37:I37"/>
    <mergeCell ref="D38:I38"/>
    <mergeCell ref="D39:I39"/>
    <mergeCell ref="D40:I40"/>
    <mergeCell ref="D41:I41"/>
    <mergeCell ref="D42:I42"/>
    <mergeCell ref="F43:G4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30.57"/>
    <col customWidth="1" min="3" max="3" width="25.0"/>
    <col customWidth="1" min="4" max="4" width="34.0"/>
    <col customWidth="1" min="5" max="26" width="10.71"/>
  </cols>
  <sheetData>
    <row r="5">
      <c r="A5" s="38" t="s">
        <v>53</v>
      </c>
    </row>
    <row r="7">
      <c r="A7" s="4" t="s">
        <v>1</v>
      </c>
      <c r="B7" s="4"/>
      <c r="C7" s="4"/>
      <c r="D7" s="4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4" t="s">
        <v>3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11">
      <c r="A11" s="6" t="s">
        <v>4</v>
      </c>
      <c r="B11" s="6" t="s">
        <v>54</v>
      </c>
      <c r="C11" s="6" t="s">
        <v>6</v>
      </c>
      <c r="D11" s="6" t="s">
        <v>7</v>
      </c>
    </row>
    <row r="12">
      <c r="A12" s="7" t="s">
        <v>8</v>
      </c>
      <c r="B12" s="8">
        <v>2246.0</v>
      </c>
      <c r="C12" s="8">
        <v>3091.0</v>
      </c>
      <c r="D12" s="9">
        <f t="shared" ref="D12:D18" si="1">+B12/C12*100</f>
        <v>72.66256875</v>
      </c>
    </row>
    <row r="13">
      <c r="A13" s="7" t="s">
        <v>9</v>
      </c>
      <c r="B13" s="8">
        <v>3130.0</v>
      </c>
      <c r="C13" s="8">
        <v>3895.0</v>
      </c>
      <c r="D13" s="9">
        <f t="shared" si="1"/>
        <v>80.35943517</v>
      </c>
    </row>
    <row r="14">
      <c r="A14" s="7" t="s">
        <v>10</v>
      </c>
      <c r="B14" s="8">
        <v>2707.0</v>
      </c>
      <c r="C14" s="8">
        <v>3687.0</v>
      </c>
      <c r="D14" s="9">
        <f t="shared" si="1"/>
        <v>73.42012476</v>
      </c>
    </row>
    <row r="15">
      <c r="A15" s="7" t="s">
        <v>11</v>
      </c>
      <c r="B15" s="8">
        <v>719.0</v>
      </c>
      <c r="C15" s="8">
        <v>950.0</v>
      </c>
      <c r="D15" s="9">
        <f t="shared" si="1"/>
        <v>75.68421053</v>
      </c>
    </row>
    <row r="16">
      <c r="A16" s="7" t="s">
        <v>12</v>
      </c>
      <c r="B16" s="8">
        <v>1530.0</v>
      </c>
      <c r="C16" s="8">
        <v>2200.0</v>
      </c>
      <c r="D16" s="9">
        <f t="shared" si="1"/>
        <v>69.54545455</v>
      </c>
    </row>
    <row r="17">
      <c r="A17" s="7" t="s">
        <v>13</v>
      </c>
      <c r="B17" s="8">
        <v>1200.0</v>
      </c>
      <c r="C17" s="8">
        <v>1700.0</v>
      </c>
      <c r="D17" s="9">
        <f t="shared" si="1"/>
        <v>70.58823529</v>
      </c>
    </row>
    <row r="18">
      <c r="A18" s="10" t="s">
        <v>20</v>
      </c>
      <c r="B18" s="11">
        <f t="shared" ref="B18:C18" si="2">SUM(B12:B17)</f>
        <v>11532</v>
      </c>
      <c r="C18" s="11">
        <f t="shared" si="2"/>
        <v>15523</v>
      </c>
      <c r="D18" s="9">
        <f t="shared" si="1"/>
        <v>74.28976358</v>
      </c>
    </row>
    <row r="20">
      <c r="A20" s="39" t="s">
        <v>21</v>
      </c>
      <c r="B20" s="40" t="s">
        <v>22</v>
      </c>
      <c r="C20" s="41" t="s">
        <v>23</v>
      </c>
      <c r="D20" s="42" t="s">
        <v>24</v>
      </c>
    </row>
    <row r="21" ht="15.75" customHeight="1">
      <c r="A21" s="43"/>
      <c r="B21" s="44"/>
      <c r="C21" s="45" t="s">
        <v>25</v>
      </c>
      <c r="D21" s="4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5:D5"/>
    <mergeCell ref="A20:A21"/>
    <mergeCell ref="B20:B21"/>
    <mergeCell ref="D20:D2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2023-10-15T15:04:03Z</dcterms:created>
  <dc:creator>User</dc:creator>
</cp:coreProperties>
</file>